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ДОКУМЕНТЫ ТОВ\2015\НА САЙТ ЕЖЕМЕСЯЧНО\Сентябрь\"/>
    </mc:Choice>
  </mc:AlternateContent>
  <bookViews>
    <workbookView xWindow="0" yWindow="0" windowWidth="8535" windowHeight="249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H24" i="1"/>
  <c r="I24" i="1" s="1"/>
  <c r="F24" i="1"/>
  <c r="E24" i="1"/>
  <c r="J23" i="1"/>
  <c r="H23" i="1"/>
  <c r="L23" i="1" s="1"/>
  <c r="F23" i="1"/>
  <c r="E23" i="1"/>
  <c r="J22" i="1"/>
  <c r="I22" i="1"/>
  <c r="H22" i="1"/>
  <c r="F22" i="1"/>
  <c r="E22" i="1"/>
  <c r="H21" i="1"/>
  <c r="L21" i="1" s="1"/>
  <c r="F21" i="1"/>
  <c r="E21" i="1"/>
  <c r="H20" i="1"/>
  <c r="L20" i="1" s="1"/>
  <c r="F20" i="1"/>
  <c r="E20" i="1"/>
  <c r="L19" i="1"/>
  <c r="J19" i="1"/>
  <c r="I19" i="1"/>
  <c r="H19" i="1"/>
  <c r="F19" i="1"/>
  <c r="E19" i="1"/>
  <c r="L18" i="1"/>
  <c r="J18" i="1"/>
  <c r="I18" i="1"/>
  <c r="H18" i="1"/>
  <c r="F18" i="1"/>
  <c r="E18" i="1"/>
  <c r="H17" i="1"/>
  <c r="J17" i="1" s="1"/>
  <c r="F17" i="1"/>
  <c r="F15" i="1" s="1"/>
  <c r="E17" i="1"/>
  <c r="J16" i="1"/>
  <c r="H16" i="1"/>
  <c r="I16" i="1" s="1"/>
  <c r="F16" i="1"/>
  <c r="E16" i="1"/>
  <c r="K15" i="1"/>
  <c r="K25" i="1" s="1"/>
  <c r="G15" i="1"/>
  <c r="D15" i="1"/>
  <c r="D25" i="1" s="1"/>
  <c r="E25" i="1" s="1"/>
  <c r="C15" i="1"/>
  <c r="C25" i="1" s="1"/>
  <c r="J14" i="1"/>
  <c r="H14" i="1"/>
  <c r="L14" i="1" s="1"/>
  <c r="F14" i="1"/>
  <c r="E14" i="1"/>
  <c r="L13" i="1"/>
  <c r="J13" i="1"/>
  <c r="H13" i="1"/>
  <c r="I13" i="1" s="1"/>
  <c r="F13" i="1"/>
  <c r="E13" i="1"/>
  <c r="H12" i="1"/>
  <c r="L12" i="1" s="1"/>
  <c r="F12" i="1"/>
  <c r="E12" i="1"/>
  <c r="H11" i="1"/>
  <c r="L11" i="1" s="1"/>
  <c r="F11" i="1"/>
  <c r="F8" i="1" s="1"/>
  <c r="E11" i="1"/>
  <c r="J10" i="1"/>
  <c r="I10" i="1"/>
  <c r="H10" i="1"/>
  <c r="F10" i="1"/>
  <c r="E10" i="1"/>
  <c r="L9" i="1"/>
  <c r="J9" i="1"/>
  <c r="I9" i="1"/>
  <c r="H9" i="1"/>
  <c r="F9" i="1"/>
  <c r="E9" i="1"/>
  <c r="K8" i="1"/>
  <c r="H8" i="1"/>
  <c r="I8" i="1" s="1"/>
  <c r="G8" i="1"/>
  <c r="D8" i="1"/>
  <c r="E8" i="1" s="1"/>
  <c r="C8" i="1"/>
  <c r="F25" i="1" l="1"/>
  <c r="I12" i="1"/>
  <c r="E15" i="1"/>
  <c r="I21" i="1"/>
  <c r="I11" i="1"/>
  <c r="J21" i="1"/>
  <c r="L8" i="1"/>
  <c r="J11" i="1"/>
  <c r="J8" i="1" s="1"/>
  <c r="L17" i="1"/>
  <c r="I20" i="1"/>
  <c r="J24" i="1"/>
  <c r="I14" i="1"/>
  <c r="H15" i="1"/>
  <c r="J20" i="1"/>
  <c r="J15" i="1" s="1"/>
  <c r="I23" i="1"/>
  <c r="L24" i="1"/>
  <c r="J12" i="1"/>
  <c r="I17" i="1"/>
  <c r="I15" i="1" l="1"/>
  <c r="L15" i="1"/>
  <c r="H25" i="1"/>
  <c r="L25" i="1" l="1"/>
  <c r="J25" i="1"/>
  <c r="I25" i="1"/>
</calcChain>
</file>

<file path=xl/sharedStrings.xml><?xml version="1.0" encoding="utf-8"?>
<sst xmlns="http://schemas.openxmlformats.org/spreadsheetml/2006/main" count="36" uniqueCount="34">
  <si>
    <t>(тыс.руб.)</t>
  </si>
  <si>
    <t>№ п/п</t>
  </si>
  <si>
    <t>Наименование налогов и сборов</t>
  </si>
  <si>
    <t xml:space="preserve">план годовой  2015 г. </t>
  </si>
  <si>
    <t>отклоне ние</t>
  </si>
  <si>
    <t>НАЛОГОВЫЕ  ДОХОДЫ</t>
  </si>
  <si>
    <t>НДФЛ</t>
  </si>
  <si>
    <t>Акцизы</t>
  </si>
  <si>
    <t>Доходы от выдачи патента</t>
  </si>
  <si>
    <t>Един.налог на вменен. доход</t>
  </si>
  <si>
    <t>Единый сельхозналог</t>
  </si>
  <si>
    <t>Госпошлина</t>
  </si>
  <si>
    <t>НЕНАЛОГОВЫЕ  ДОХОДЫ</t>
  </si>
  <si>
    <t>Арендная плата за землю</t>
  </si>
  <si>
    <t>Доходы от сдачи в аренду имущества</t>
  </si>
  <si>
    <t>Прочие поступления от использования имущества</t>
  </si>
  <si>
    <t>Плата за негативное воздействие на окружающую среду</t>
  </si>
  <si>
    <t>Доходы от сдачи жилья в наем</t>
  </si>
  <si>
    <t>Продажа имущества</t>
  </si>
  <si>
    <t>Продажа земли</t>
  </si>
  <si>
    <t>Административные штрафы</t>
  </si>
  <si>
    <t xml:space="preserve">Прочие неналоговые </t>
  </si>
  <si>
    <t>Итого собственных доходов</t>
  </si>
  <si>
    <t xml:space="preserve"> </t>
  </si>
  <si>
    <t>% исполне ния к году</t>
  </si>
  <si>
    <t>% исполне ния к 2014 году</t>
  </si>
  <si>
    <t>И С П О Л Н Е Н И Е                                                                                                                                                                                                                                                                           бюджета муниципального района "Белгородский район"                                                                                                     по состоянию на 01.10.2015года.</t>
  </si>
  <si>
    <t>факт     январь -      сентябрь               2015 г.</t>
  </si>
  <si>
    <t>план январь -сентябрь     2015 г.</t>
  </si>
  <si>
    <t>факт     январь -       сентябрь              2015 г.</t>
  </si>
  <si>
    <t>% исполне  ния за январь-сентябрь</t>
  </si>
  <si>
    <t xml:space="preserve">факт  январь -сентябрь 2014 года </t>
  </si>
  <si>
    <t>в 2,2 раза</t>
  </si>
  <si>
    <t>в 4,5 раза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</si>
</sst>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name val="Arial Cyr"/>
      <charset val="204"/>
    </font>
    <font>
      <b/>
      <sz val="10"/>
      <name val="Arial Cyr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charset val="204"/>
    </font>
    <font>
      <sz val="9"/>
      <name val="Arial Cyr"/>
      <charset val="204"/>
    </font>
    <font>
      <sz val="10"/>
      <name val="Arial Cyr"/>
      <family val="2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 applyFill="1"/>
    <xf numFmtId="0" fontId="3" fillId="0" borderId="1" xfId="0" applyFont="1" applyBorder="1" applyAlignment="1"/>
    <xf numFmtId="0" fontId="4" fillId="0" borderId="0" xfId="0" applyFont="1"/>
    <xf numFmtId="0" fontId="0" fillId="0" borderId="4" xfId="0" applyBorder="1"/>
    <xf numFmtId="0" fontId="2" fillId="0" borderId="5" xfId="0" applyFont="1" applyBorder="1"/>
    <xf numFmtId="164" fontId="2" fillId="0" borderId="5" xfId="0" applyNumberFormat="1" applyFont="1" applyBorder="1"/>
    <xf numFmtId="164" fontId="2" fillId="0" borderId="5" xfId="0" applyNumberFormat="1" applyFont="1" applyFill="1" applyBorder="1"/>
    <xf numFmtId="1" fontId="2" fillId="0" borderId="5" xfId="0" applyNumberFormat="1" applyFont="1" applyFill="1" applyBorder="1"/>
    <xf numFmtId="164" fontId="2" fillId="0" borderId="4" xfId="0" applyNumberFormat="1" applyFont="1" applyBorder="1"/>
    <xf numFmtId="164" fontId="2" fillId="0" borderId="4" xfId="0" applyNumberFormat="1" applyFont="1" applyFill="1" applyBorder="1"/>
    <xf numFmtId="0" fontId="0" fillId="0" borderId="5" xfId="0" applyBorder="1"/>
    <xf numFmtId="0" fontId="5" fillId="0" borderId="5" xfId="0" applyFont="1" applyBorder="1"/>
    <xf numFmtId="164" fontId="5" fillId="0" borderId="5" xfId="0" applyNumberFormat="1" applyFont="1" applyBorder="1"/>
    <xf numFmtId="164" fontId="0" fillId="0" borderId="5" xfId="0" applyNumberFormat="1" applyFill="1" applyBorder="1"/>
    <xf numFmtId="164" fontId="0" fillId="0" borderId="5" xfId="0" applyNumberFormat="1" applyBorder="1"/>
    <xf numFmtId="0" fontId="0" fillId="0" borderId="5" xfId="0" applyFont="1" applyBorder="1"/>
    <xf numFmtId="0" fontId="0" fillId="0" borderId="6" xfId="0" applyBorder="1"/>
    <xf numFmtId="164" fontId="0" fillId="0" borderId="6" xfId="0" applyNumberFormat="1" applyBorder="1"/>
    <xf numFmtId="164" fontId="0" fillId="0" borderId="6" xfId="0" applyNumberFormat="1" applyFill="1" applyBorder="1"/>
    <xf numFmtId="164" fontId="0" fillId="0" borderId="2" xfId="0" applyNumberFormat="1" applyFill="1" applyBorder="1"/>
    <xf numFmtId="0" fontId="0" fillId="0" borderId="2" xfId="0" applyBorder="1"/>
    <xf numFmtId="2" fontId="2" fillId="0" borderId="5" xfId="0" applyNumberFormat="1" applyFont="1" applyBorder="1"/>
    <xf numFmtId="164" fontId="0" fillId="0" borderId="0" xfId="0" applyNumberFormat="1"/>
    <xf numFmtId="164" fontId="0" fillId="0" borderId="5" xfId="0" applyNumberFormat="1" applyFont="1" applyFill="1" applyBorder="1"/>
    <xf numFmtId="164" fontId="0" fillId="0" borderId="5" xfId="0" applyNumberFormat="1" applyFont="1" applyBorder="1"/>
    <xf numFmtId="0" fontId="0" fillId="0" borderId="2" xfId="0" applyBorder="1" applyAlignment="1">
      <alignment vertical="top"/>
    </xf>
    <xf numFmtId="0" fontId="0" fillId="0" borderId="5" xfId="0" applyBorder="1" applyAlignment="1">
      <alignment vertical="top" wrapText="1"/>
    </xf>
    <xf numFmtId="164" fontId="0" fillId="0" borderId="7" xfId="0" applyNumberFormat="1" applyBorder="1" applyAlignment="1">
      <alignment wrapText="1"/>
    </xf>
    <xf numFmtId="164" fontId="0" fillId="0" borderId="8" xfId="0" applyNumberFormat="1" applyFill="1" applyBorder="1"/>
    <xf numFmtId="164" fontId="0" fillId="0" borderId="4" xfId="0" applyNumberFormat="1" applyFill="1" applyBorder="1"/>
    <xf numFmtId="0" fontId="0" fillId="0" borderId="6" xfId="0" applyBorder="1" applyAlignment="1">
      <alignment wrapText="1"/>
    </xf>
    <xf numFmtId="164" fontId="0" fillId="0" borderId="6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164" fontId="0" fillId="0" borderId="8" xfId="0" applyNumberFormat="1" applyBorder="1" applyAlignment="1">
      <alignment wrapText="1"/>
    </xf>
    <xf numFmtId="0" fontId="5" fillId="0" borderId="9" xfId="0" applyFont="1" applyBorder="1"/>
    <xf numFmtId="164" fontId="0" fillId="0" borderId="8" xfId="0" applyNumberFormat="1" applyBorder="1"/>
    <xf numFmtId="164" fontId="5" fillId="0" borderId="3" xfId="0" applyNumberFormat="1" applyFont="1" applyFill="1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2" fillId="2" borderId="5" xfId="0" applyFont="1" applyFill="1" applyBorder="1"/>
    <xf numFmtId="164" fontId="2" fillId="2" borderId="5" xfId="0" applyNumberFormat="1" applyFont="1" applyFill="1" applyBorder="1"/>
    <xf numFmtId="0" fontId="2" fillId="2" borderId="0" xfId="0" applyFont="1" applyFill="1"/>
    <xf numFmtId="0" fontId="0" fillId="2" borderId="0" xfId="0" applyFill="1"/>
    <xf numFmtId="0" fontId="0" fillId="0" borderId="0" xfId="0" applyFont="1" applyBorder="1"/>
    <xf numFmtId="0" fontId="0" fillId="0" borderId="0" xfId="0" applyBorder="1"/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164" fontId="0" fillId="0" borderId="0" xfId="0" applyNumberFormat="1" applyBorder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64" fontId="2" fillId="0" borderId="0" xfId="0" applyNumberFormat="1" applyFont="1" applyBorder="1" applyAlignment="1"/>
    <xf numFmtId="0" fontId="2" fillId="0" borderId="0" xfId="0" applyFont="1" applyBorder="1" applyAlignment="1">
      <alignment vertical="top" wrapText="1"/>
    </xf>
    <xf numFmtId="164" fontId="2" fillId="0" borderId="0" xfId="0" applyNumberFormat="1" applyFont="1" applyFill="1" applyBorder="1" applyAlignment="1"/>
    <xf numFmtId="164" fontId="0" fillId="0" borderId="0" xfId="0" applyNumberFormat="1" applyBorder="1" applyAlignment="1">
      <alignment horizontal="right"/>
    </xf>
    <xf numFmtId="0" fontId="7" fillId="0" borderId="0" xfId="0" applyFont="1" applyFill="1" applyBorder="1"/>
    <xf numFmtId="0" fontId="8" fillId="0" borderId="0" xfId="0" applyFont="1" applyAlignment="1">
      <alignment horizontal="left" wrapText="1"/>
    </xf>
    <xf numFmtId="0" fontId="0" fillId="0" borderId="0" xfId="0" applyFill="1" applyBorder="1"/>
    <xf numFmtId="1" fontId="0" fillId="0" borderId="0" xfId="0" applyNumberFormat="1" applyFill="1" applyBorder="1"/>
    <xf numFmtId="1" fontId="0" fillId="0" borderId="0" xfId="0" applyNumberFormat="1" applyBorder="1"/>
    <xf numFmtId="164" fontId="0" fillId="0" borderId="0" xfId="0" applyNumberFormat="1" applyFill="1"/>
    <xf numFmtId="0" fontId="0" fillId="0" borderId="0" xfId="0" applyFill="1"/>
    <xf numFmtId="164" fontId="2" fillId="0" borderId="4" xfId="0" applyNumberFormat="1" applyFon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2" fillId="2" borderId="5" xfId="0" applyNumberFormat="1" applyFont="1" applyFill="1" applyBorder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activeCell="G25" sqref="G25"/>
    </sheetView>
  </sheetViews>
  <sheetFormatPr defaultRowHeight="15" x14ac:dyDescent="0.25"/>
  <cols>
    <col min="1" max="1" width="3" customWidth="1"/>
    <col min="2" max="2" width="28.140625" customWidth="1"/>
    <col min="3" max="3" width="10" customWidth="1"/>
    <col min="4" max="4" width="9.42578125" style="64" customWidth="1"/>
    <col min="5" max="5" width="10" style="64" customWidth="1"/>
    <col min="6" max="6" width="9.28515625" style="64" customWidth="1"/>
    <col min="7" max="7" width="10.140625" style="64" customWidth="1"/>
    <col min="8" max="8" width="9.7109375" style="64" customWidth="1"/>
    <col min="9" max="9" width="9.140625" customWidth="1"/>
    <col min="10" max="10" width="10.5703125" customWidth="1"/>
    <col min="11" max="11" width="10.140625" customWidth="1"/>
    <col min="257" max="257" width="3" customWidth="1"/>
    <col min="258" max="258" width="28.140625" customWidth="1"/>
    <col min="259" max="259" width="10" customWidth="1"/>
    <col min="260" max="260" width="9.42578125" customWidth="1"/>
    <col min="261" max="261" width="10" customWidth="1"/>
    <col min="262" max="262" width="9.28515625" customWidth="1"/>
    <col min="263" max="263" width="10.140625" customWidth="1"/>
    <col min="264" max="264" width="9.7109375" customWidth="1"/>
    <col min="265" max="265" width="9.140625" customWidth="1"/>
    <col min="266" max="266" width="10.5703125" customWidth="1"/>
    <col min="267" max="267" width="10.140625" customWidth="1"/>
    <col min="513" max="513" width="3" customWidth="1"/>
    <col min="514" max="514" width="28.140625" customWidth="1"/>
    <col min="515" max="515" width="10" customWidth="1"/>
    <col min="516" max="516" width="9.42578125" customWidth="1"/>
    <col min="517" max="517" width="10" customWidth="1"/>
    <col min="518" max="518" width="9.28515625" customWidth="1"/>
    <col min="519" max="519" width="10.140625" customWidth="1"/>
    <col min="520" max="520" width="9.7109375" customWidth="1"/>
    <col min="521" max="521" width="9.140625" customWidth="1"/>
    <col min="522" max="522" width="10.5703125" customWidth="1"/>
    <col min="523" max="523" width="10.140625" customWidth="1"/>
    <col min="769" max="769" width="3" customWidth="1"/>
    <col min="770" max="770" width="28.140625" customWidth="1"/>
    <col min="771" max="771" width="10" customWidth="1"/>
    <col min="772" max="772" width="9.42578125" customWidth="1"/>
    <col min="773" max="773" width="10" customWidth="1"/>
    <col min="774" max="774" width="9.28515625" customWidth="1"/>
    <col min="775" max="775" width="10.140625" customWidth="1"/>
    <col min="776" max="776" width="9.7109375" customWidth="1"/>
    <col min="777" max="777" width="9.140625" customWidth="1"/>
    <col min="778" max="778" width="10.5703125" customWidth="1"/>
    <col min="779" max="779" width="10.140625" customWidth="1"/>
    <col min="1025" max="1025" width="3" customWidth="1"/>
    <col min="1026" max="1026" width="28.140625" customWidth="1"/>
    <col min="1027" max="1027" width="10" customWidth="1"/>
    <col min="1028" max="1028" width="9.42578125" customWidth="1"/>
    <col min="1029" max="1029" width="10" customWidth="1"/>
    <col min="1030" max="1030" width="9.28515625" customWidth="1"/>
    <col min="1031" max="1031" width="10.140625" customWidth="1"/>
    <col min="1032" max="1032" width="9.7109375" customWidth="1"/>
    <col min="1033" max="1033" width="9.140625" customWidth="1"/>
    <col min="1034" max="1034" width="10.5703125" customWidth="1"/>
    <col min="1035" max="1035" width="10.140625" customWidth="1"/>
    <col min="1281" max="1281" width="3" customWidth="1"/>
    <col min="1282" max="1282" width="28.140625" customWidth="1"/>
    <col min="1283" max="1283" width="10" customWidth="1"/>
    <col min="1284" max="1284" width="9.42578125" customWidth="1"/>
    <col min="1285" max="1285" width="10" customWidth="1"/>
    <col min="1286" max="1286" width="9.28515625" customWidth="1"/>
    <col min="1287" max="1287" width="10.140625" customWidth="1"/>
    <col min="1288" max="1288" width="9.7109375" customWidth="1"/>
    <col min="1289" max="1289" width="9.140625" customWidth="1"/>
    <col min="1290" max="1290" width="10.5703125" customWidth="1"/>
    <col min="1291" max="1291" width="10.140625" customWidth="1"/>
    <col min="1537" max="1537" width="3" customWidth="1"/>
    <col min="1538" max="1538" width="28.140625" customWidth="1"/>
    <col min="1539" max="1539" width="10" customWidth="1"/>
    <col min="1540" max="1540" width="9.42578125" customWidth="1"/>
    <col min="1541" max="1541" width="10" customWidth="1"/>
    <col min="1542" max="1542" width="9.28515625" customWidth="1"/>
    <col min="1543" max="1543" width="10.140625" customWidth="1"/>
    <col min="1544" max="1544" width="9.7109375" customWidth="1"/>
    <col min="1545" max="1545" width="9.140625" customWidth="1"/>
    <col min="1546" max="1546" width="10.5703125" customWidth="1"/>
    <col min="1547" max="1547" width="10.140625" customWidth="1"/>
    <col min="1793" max="1793" width="3" customWidth="1"/>
    <col min="1794" max="1794" width="28.140625" customWidth="1"/>
    <col min="1795" max="1795" width="10" customWidth="1"/>
    <col min="1796" max="1796" width="9.42578125" customWidth="1"/>
    <col min="1797" max="1797" width="10" customWidth="1"/>
    <col min="1798" max="1798" width="9.28515625" customWidth="1"/>
    <col min="1799" max="1799" width="10.140625" customWidth="1"/>
    <col min="1800" max="1800" width="9.7109375" customWidth="1"/>
    <col min="1801" max="1801" width="9.140625" customWidth="1"/>
    <col min="1802" max="1802" width="10.5703125" customWidth="1"/>
    <col min="1803" max="1803" width="10.140625" customWidth="1"/>
    <col min="2049" max="2049" width="3" customWidth="1"/>
    <col min="2050" max="2050" width="28.140625" customWidth="1"/>
    <col min="2051" max="2051" width="10" customWidth="1"/>
    <col min="2052" max="2052" width="9.42578125" customWidth="1"/>
    <col min="2053" max="2053" width="10" customWidth="1"/>
    <col min="2054" max="2054" width="9.28515625" customWidth="1"/>
    <col min="2055" max="2055" width="10.140625" customWidth="1"/>
    <col min="2056" max="2056" width="9.7109375" customWidth="1"/>
    <col min="2057" max="2057" width="9.140625" customWidth="1"/>
    <col min="2058" max="2058" width="10.5703125" customWidth="1"/>
    <col min="2059" max="2059" width="10.140625" customWidth="1"/>
    <col min="2305" max="2305" width="3" customWidth="1"/>
    <col min="2306" max="2306" width="28.140625" customWidth="1"/>
    <col min="2307" max="2307" width="10" customWidth="1"/>
    <col min="2308" max="2308" width="9.42578125" customWidth="1"/>
    <col min="2309" max="2309" width="10" customWidth="1"/>
    <col min="2310" max="2310" width="9.28515625" customWidth="1"/>
    <col min="2311" max="2311" width="10.140625" customWidth="1"/>
    <col min="2312" max="2312" width="9.7109375" customWidth="1"/>
    <col min="2313" max="2313" width="9.140625" customWidth="1"/>
    <col min="2314" max="2314" width="10.5703125" customWidth="1"/>
    <col min="2315" max="2315" width="10.140625" customWidth="1"/>
    <col min="2561" max="2561" width="3" customWidth="1"/>
    <col min="2562" max="2562" width="28.140625" customWidth="1"/>
    <col min="2563" max="2563" width="10" customWidth="1"/>
    <col min="2564" max="2564" width="9.42578125" customWidth="1"/>
    <col min="2565" max="2565" width="10" customWidth="1"/>
    <col min="2566" max="2566" width="9.28515625" customWidth="1"/>
    <col min="2567" max="2567" width="10.140625" customWidth="1"/>
    <col min="2568" max="2568" width="9.7109375" customWidth="1"/>
    <col min="2569" max="2569" width="9.140625" customWidth="1"/>
    <col min="2570" max="2570" width="10.5703125" customWidth="1"/>
    <col min="2571" max="2571" width="10.140625" customWidth="1"/>
    <col min="2817" max="2817" width="3" customWidth="1"/>
    <col min="2818" max="2818" width="28.140625" customWidth="1"/>
    <col min="2819" max="2819" width="10" customWidth="1"/>
    <col min="2820" max="2820" width="9.42578125" customWidth="1"/>
    <col min="2821" max="2821" width="10" customWidth="1"/>
    <col min="2822" max="2822" width="9.28515625" customWidth="1"/>
    <col min="2823" max="2823" width="10.140625" customWidth="1"/>
    <col min="2824" max="2824" width="9.7109375" customWidth="1"/>
    <col min="2825" max="2825" width="9.140625" customWidth="1"/>
    <col min="2826" max="2826" width="10.5703125" customWidth="1"/>
    <col min="2827" max="2827" width="10.140625" customWidth="1"/>
    <col min="3073" max="3073" width="3" customWidth="1"/>
    <col min="3074" max="3074" width="28.140625" customWidth="1"/>
    <col min="3075" max="3075" width="10" customWidth="1"/>
    <col min="3076" max="3076" width="9.42578125" customWidth="1"/>
    <col min="3077" max="3077" width="10" customWidth="1"/>
    <col min="3078" max="3078" width="9.28515625" customWidth="1"/>
    <col min="3079" max="3079" width="10.140625" customWidth="1"/>
    <col min="3080" max="3080" width="9.7109375" customWidth="1"/>
    <col min="3081" max="3081" width="9.140625" customWidth="1"/>
    <col min="3082" max="3082" width="10.5703125" customWidth="1"/>
    <col min="3083" max="3083" width="10.140625" customWidth="1"/>
    <col min="3329" max="3329" width="3" customWidth="1"/>
    <col min="3330" max="3330" width="28.140625" customWidth="1"/>
    <col min="3331" max="3331" width="10" customWidth="1"/>
    <col min="3332" max="3332" width="9.42578125" customWidth="1"/>
    <col min="3333" max="3333" width="10" customWidth="1"/>
    <col min="3334" max="3334" width="9.28515625" customWidth="1"/>
    <col min="3335" max="3335" width="10.140625" customWidth="1"/>
    <col min="3336" max="3336" width="9.7109375" customWidth="1"/>
    <col min="3337" max="3337" width="9.140625" customWidth="1"/>
    <col min="3338" max="3338" width="10.5703125" customWidth="1"/>
    <col min="3339" max="3339" width="10.140625" customWidth="1"/>
    <col min="3585" max="3585" width="3" customWidth="1"/>
    <col min="3586" max="3586" width="28.140625" customWidth="1"/>
    <col min="3587" max="3587" width="10" customWidth="1"/>
    <col min="3588" max="3588" width="9.42578125" customWidth="1"/>
    <col min="3589" max="3589" width="10" customWidth="1"/>
    <col min="3590" max="3590" width="9.28515625" customWidth="1"/>
    <col min="3591" max="3591" width="10.140625" customWidth="1"/>
    <col min="3592" max="3592" width="9.7109375" customWidth="1"/>
    <col min="3593" max="3593" width="9.140625" customWidth="1"/>
    <col min="3594" max="3594" width="10.5703125" customWidth="1"/>
    <col min="3595" max="3595" width="10.140625" customWidth="1"/>
    <col min="3841" max="3841" width="3" customWidth="1"/>
    <col min="3842" max="3842" width="28.140625" customWidth="1"/>
    <col min="3843" max="3843" width="10" customWidth="1"/>
    <col min="3844" max="3844" width="9.42578125" customWidth="1"/>
    <col min="3845" max="3845" width="10" customWidth="1"/>
    <col min="3846" max="3846" width="9.28515625" customWidth="1"/>
    <col min="3847" max="3847" width="10.140625" customWidth="1"/>
    <col min="3848" max="3848" width="9.7109375" customWidth="1"/>
    <col min="3849" max="3849" width="9.140625" customWidth="1"/>
    <col min="3850" max="3850" width="10.5703125" customWidth="1"/>
    <col min="3851" max="3851" width="10.140625" customWidth="1"/>
    <col min="4097" max="4097" width="3" customWidth="1"/>
    <col min="4098" max="4098" width="28.140625" customWidth="1"/>
    <col min="4099" max="4099" width="10" customWidth="1"/>
    <col min="4100" max="4100" width="9.42578125" customWidth="1"/>
    <col min="4101" max="4101" width="10" customWidth="1"/>
    <col min="4102" max="4102" width="9.28515625" customWidth="1"/>
    <col min="4103" max="4103" width="10.140625" customWidth="1"/>
    <col min="4104" max="4104" width="9.7109375" customWidth="1"/>
    <col min="4105" max="4105" width="9.140625" customWidth="1"/>
    <col min="4106" max="4106" width="10.5703125" customWidth="1"/>
    <col min="4107" max="4107" width="10.140625" customWidth="1"/>
    <col min="4353" max="4353" width="3" customWidth="1"/>
    <col min="4354" max="4354" width="28.140625" customWidth="1"/>
    <col min="4355" max="4355" width="10" customWidth="1"/>
    <col min="4356" max="4356" width="9.42578125" customWidth="1"/>
    <col min="4357" max="4357" width="10" customWidth="1"/>
    <col min="4358" max="4358" width="9.28515625" customWidth="1"/>
    <col min="4359" max="4359" width="10.140625" customWidth="1"/>
    <col min="4360" max="4360" width="9.7109375" customWidth="1"/>
    <col min="4361" max="4361" width="9.140625" customWidth="1"/>
    <col min="4362" max="4362" width="10.5703125" customWidth="1"/>
    <col min="4363" max="4363" width="10.140625" customWidth="1"/>
    <col min="4609" max="4609" width="3" customWidth="1"/>
    <col min="4610" max="4610" width="28.140625" customWidth="1"/>
    <col min="4611" max="4611" width="10" customWidth="1"/>
    <col min="4612" max="4612" width="9.42578125" customWidth="1"/>
    <col min="4613" max="4613" width="10" customWidth="1"/>
    <col min="4614" max="4614" width="9.28515625" customWidth="1"/>
    <col min="4615" max="4615" width="10.140625" customWidth="1"/>
    <col min="4616" max="4616" width="9.7109375" customWidth="1"/>
    <col min="4617" max="4617" width="9.140625" customWidth="1"/>
    <col min="4618" max="4618" width="10.5703125" customWidth="1"/>
    <col min="4619" max="4619" width="10.140625" customWidth="1"/>
    <col min="4865" max="4865" width="3" customWidth="1"/>
    <col min="4866" max="4866" width="28.140625" customWidth="1"/>
    <col min="4867" max="4867" width="10" customWidth="1"/>
    <col min="4868" max="4868" width="9.42578125" customWidth="1"/>
    <col min="4869" max="4869" width="10" customWidth="1"/>
    <col min="4870" max="4870" width="9.28515625" customWidth="1"/>
    <col min="4871" max="4871" width="10.140625" customWidth="1"/>
    <col min="4872" max="4872" width="9.7109375" customWidth="1"/>
    <col min="4873" max="4873" width="9.140625" customWidth="1"/>
    <col min="4874" max="4874" width="10.5703125" customWidth="1"/>
    <col min="4875" max="4875" width="10.140625" customWidth="1"/>
    <col min="5121" max="5121" width="3" customWidth="1"/>
    <col min="5122" max="5122" width="28.140625" customWidth="1"/>
    <col min="5123" max="5123" width="10" customWidth="1"/>
    <col min="5124" max="5124" width="9.42578125" customWidth="1"/>
    <col min="5125" max="5125" width="10" customWidth="1"/>
    <col min="5126" max="5126" width="9.28515625" customWidth="1"/>
    <col min="5127" max="5127" width="10.140625" customWidth="1"/>
    <col min="5128" max="5128" width="9.7109375" customWidth="1"/>
    <col min="5129" max="5129" width="9.140625" customWidth="1"/>
    <col min="5130" max="5130" width="10.5703125" customWidth="1"/>
    <col min="5131" max="5131" width="10.140625" customWidth="1"/>
    <col min="5377" max="5377" width="3" customWidth="1"/>
    <col min="5378" max="5378" width="28.140625" customWidth="1"/>
    <col min="5379" max="5379" width="10" customWidth="1"/>
    <col min="5380" max="5380" width="9.42578125" customWidth="1"/>
    <col min="5381" max="5381" width="10" customWidth="1"/>
    <col min="5382" max="5382" width="9.28515625" customWidth="1"/>
    <col min="5383" max="5383" width="10.140625" customWidth="1"/>
    <col min="5384" max="5384" width="9.7109375" customWidth="1"/>
    <col min="5385" max="5385" width="9.140625" customWidth="1"/>
    <col min="5386" max="5386" width="10.5703125" customWidth="1"/>
    <col min="5387" max="5387" width="10.140625" customWidth="1"/>
    <col min="5633" max="5633" width="3" customWidth="1"/>
    <col min="5634" max="5634" width="28.140625" customWidth="1"/>
    <col min="5635" max="5635" width="10" customWidth="1"/>
    <col min="5636" max="5636" width="9.42578125" customWidth="1"/>
    <col min="5637" max="5637" width="10" customWidth="1"/>
    <col min="5638" max="5638" width="9.28515625" customWidth="1"/>
    <col min="5639" max="5639" width="10.140625" customWidth="1"/>
    <col min="5640" max="5640" width="9.7109375" customWidth="1"/>
    <col min="5641" max="5641" width="9.140625" customWidth="1"/>
    <col min="5642" max="5642" width="10.5703125" customWidth="1"/>
    <col min="5643" max="5643" width="10.140625" customWidth="1"/>
    <col min="5889" max="5889" width="3" customWidth="1"/>
    <col min="5890" max="5890" width="28.140625" customWidth="1"/>
    <col min="5891" max="5891" width="10" customWidth="1"/>
    <col min="5892" max="5892" width="9.42578125" customWidth="1"/>
    <col min="5893" max="5893" width="10" customWidth="1"/>
    <col min="5894" max="5894" width="9.28515625" customWidth="1"/>
    <col min="5895" max="5895" width="10.140625" customWidth="1"/>
    <col min="5896" max="5896" width="9.7109375" customWidth="1"/>
    <col min="5897" max="5897" width="9.140625" customWidth="1"/>
    <col min="5898" max="5898" width="10.5703125" customWidth="1"/>
    <col min="5899" max="5899" width="10.140625" customWidth="1"/>
    <col min="6145" max="6145" width="3" customWidth="1"/>
    <col min="6146" max="6146" width="28.140625" customWidth="1"/>
    <col min="6147" max="6147" width="10" customWidth="1"/>
    <col min="6148" max="6148" width="9.42578125" customWidth="1"/>
    <col min="6149" max="6149" width="10" customWidth="1"/>
    <col min="6150" max="6150" width="9.28515625" customWidth="1"/>
    <col min="6151" max="6151" width="10.140625" customWidth="1"/>
    <col min="6152" max="6152" width="9.7109375" customWidth="1"/>
    <col min="6153" max="6153" width="9.140625" customWidth="1"/>
    <col min="6154" max="6154" width="10.5703125" customWidth="1"/>
    <col min="6155" max="6155" width="10.140625" customWidth="1"/>
    <col min="6401" max="6401" width="3" customWidth="1"/>
    <col min="6402" max="6402" width="28.140625" customWidth="1"/>
    <col min="6403" max="6403" width="10" customWidth="1"/>
    <col min="6404" max="6404" width="9.42578125" customWidth="1"/>
    <col min="6405" max="6405" width="10" customWidth="1"/>
    <col min="6406" max="6406" width="9.28515625" customWidth="1"/>
    <col min="6407" max="6407" width="10.140625" customWidth="1"/>
    <col min="6408" max="6408" width="9.7109375" customWidth="1"/>
    <col min="6409" max="6409" width="9.140625" customWidth="1"/>
    <col min="6410" max="6410" width="10.5703125" customWidth="1"/>
    <col min="6411" max="6411" width="10.140625" customWidth="1"/>
    <col min="6657" max="6657" width="3" customWidth="1"/>
    <col min="6658" max="6658" width="28.140625" customWidth="1"/>
    <col min="6659" max="6659" width="10" customWidth="1"/>
    <col min="6660" max="6660" width="9.42578125" customWidth="1"/>
    <col min="6661" max="6661" width="10" customWidth="1"/>
    <col min="6662" max="6662" width="9.28515625" customWidth="1"/>
    <col min="6663" max="6663" width="10.140625" customWidth="1"/>
    <col min="6664" max="6664" width="9.7109375" customWidth="1"/>
    <col min="6665" max="6665" width="9.140625" customWidth="1"/>
    <col min="6666" max="6666" width="10.5703125" customWidth="1"/>
    <col min="6667" max="6667" width="10.140625" customWidth="1"/>
    <col min="6913" max="6913" width="3" customWidth="1"/>
    <col min="6914" max="6914" width="28.140625" customWidth="1"/>
    <col min="6915" max="6915" width="10" customWidth="1"/>
    <col min="6916" max="6916" width="9.42578125" customWidth="1"/>
    <col min="6917" max="6917" width="10" customWidth="1"/>
    <col min="6918" max="6918" width="9.28515625" customWidth="1"/>
    <col min="6919" max="6919" width="10.140625" customWidth="1"/>
    <col min="6920" max="6920" width="9.7109375" customWidth="1"/>
    <col min="6921" max="6921" width="9.140625" customWidth="1"/>
    <col min="6922" max="6922" width="10.5703125" customWidth="1"/>
    <col min="6923" max="6923" width="10.140625" customWidth="1"/>
    <col min="7169" max="7169" width="3" customWidth="1"/>
    <col min="7170" max="7170" width="28.140625" customWidth="1"/>
    <col min="7171" max="7171" width="10" customWidth="1"/>
    <col min="7172" max="7172" width="9.42578125" customWidth="1"/>
    <col min="7173" max="7173" width="10" customWidth="1"/>
    <col min="7174" max="7174" width="9.28515625" customWidth="1"/>
    <col min="7175" max="7175" width="10.140625" customWidth="1"/>
    <col min="7176" max="7176" width="9.7109375" customWidth="1"/>
    <col min="7177" max="7177" width="9.140625" customWidth="1"/>
    <col min="7178" max="7178" width="10.5703125" customWidth="1"/>
    <col min="7179" max="7179" width="10.140625" customWidth="1"/>
    <col min="7425" max="7425" width="3" customWidth="1"/>
    <col min="7426" max="7426" width="28.140625" customWidth="1"/>
    <col min="7427" max="7427" width="10" customWidth="1"/>
    <col min="7428" max="7428" width="9.42578125" customWidth="1"/>
    <col min="7429" max="7429" width="10" customWidth="1"/>
    <col min="7430" max="7430" width="9.28515625" customWidth="1"/>
    <col min="7431" max="7431" width="10.140625" customWidth="1"/>
    <col min="7432" max="7432" width="9.7109375" customWidth="1"/>
    <col min="7433" max="7433" width="9.140625" customWidth="1"/>
    <col min="7434" max="7434" width="10.5703125" customWidth="1"/>
    <col min="7435" max="7435" width="10.140625" customWidth="1"/>
    <col min="7681" max="7681" width="3" customWidth="1"/>
    <col min="7682" max="7682" width="28.140625" customWidth="1"/>
    <col min="7683" max="7683" width="10" customWidth="1"/>
    <col min="7684" max="7684" width="9.42578125" customWidth="1"/>
    <col min="7685" max="7685" width="10" customWidth="1"/>
    <col min="7686" max="7686" width="9.28515625" customWidth="1"/>
    <col min="7687" max="7687" width="10.140625" customWidth="1"/>
    <col min="7688" max="7688" width="9.7109375" customWidth="1"/>
    <col min="7689" max="7689" width="9.140625" customWidth="1"/>
    <col min="7690" max="7690" width="10.5703125" customWidth="1"/>
    <col min="7691" max="7691" width="10.140625" customWidth="1"/>
    <col min="7937" max="7937" width="3" customWidth="1"/>
    <col min="7938" max="7938" width="28.140625" customWidth="1"/>
    <col min="7939" max="7939" width="10" customWidth="1"/>
    <col min="7940" max="7940" width="9.42578125" customWidth="1"/>
    <col min="7941" max="7941" width="10" customWidth="1"/>
    <col min="7942" max="7942" width="9.28515625" customWidth="1"/>
    <col min="7943" max="7943" width="10.140625" customWidth="1"/>
    <col min="7944" max="7944" width="9.7109375" customWidth="1"/>
    <col min="7945" max="7945" width="9.140625" customWidth="1"/>
    <col min="7946" max="7946" width="10.5703125" customWidth="1"/>
    <col min="7947" max="7947" width="10.140625" customWidth="1"/>
    <col min="8193" max="8193" width="3" customWidth="1"/>
    <col min="8194" max="8194" width="28.140625" customWidth="1"/>
    <col min="8195" max="8195" width="10" customWidth="1"/>
    <col min="8196" max="8196" width="9.42578125" customWidth="1"/>
    <col min="8197" max="8197" width="10" customWidth="1"/>
    <col min="8198" max="8198" width="9.28515625" customWidth="1"/>
    <col min="8199" max="8199" width="10.140625" customWidth="1"/>
    <col min="8200" max="8200" width="9.7109375" customWidth="1"/>
    <col min="8201" max="8201" width="9.140625" customWidth="1"/>
    <col min="8202" max="8202" width="10.5703125" customWidth="1"/>
    <col min="8203" max="8203" width="10.140625" customWidth="1"/>
    <col min="8449" max="8449" width="3" customWidth="1"/>
    <col min="8450" max="8450" width="28.140625" customWidth="1"/>
    <col min="8451" max="8451" width="10" customWidth="1"/>
    <col min="8452" max="8452" width="9.42578125" customWidth="1"/>
    <col min="8453" max="8453" width="10" customWidth="1"/>
    <col min="8454" max="8454" width="9.28515625" customWidth="1"/>
    <col min="8455" max="8455" width="10.140625" customWidth="1"/>
    <col min="8456" max="8456" width="9.7109375" customWidth="1"/>
    <col min="8457" max="8457" width="9.140625" customWidth="1"/>
    <col min="8458" max="8458" width="10.5703125" customWidth="1"/>
    <col min="8459" max="8459" width="10.140625" customWidth="1"/>
    <col min="8705" max="8705" width="3" customWidth="1"/>
    <col min="8706" max="8706" width="28.140625" customWidth="1"/>
    <col min="8707" max="8707" width="10" customWidth="1"/>
    <col min="8708" max="8708" width="9.42578125" customWidth="1"/>
    <col min="8709" max="8709" width="10" customWidth="1"/>
    <col min="8710" max="8710" width="9.28515625" customWidth="1"/>
    <col min="8711" max="8711" width="10.140625" customWidth="1"/>
    <col min="8712" max="8712" width="9.7109375" customWidth="1"/>
    <col min="8713" max="8713" width="9.140625" customWidth="1"/>
    <col min="8714" max="8714" width="10.5703125" customWidth="1"/>
    <col min="8715" max="8715" width="10.140625" customWidth="1"/>
    <col min="8961" max="8961" width="3" customWidth="1"/>
    <col min="8962" max="8962" width="28.140625" customWidth="1"/>
    <col min="8963" max="8963" width="10" customWidth="1"/>
    <col min="8964" max="8964" width="9.42578125" customWidth="1"/>
    <col min="8965" max="8965" width="10" customWidth="1"/>
    <col min="8966" max="8966" width="9.28515625" customWidth="1"/>
    <col min="8967" max="8967" width="10.140625" customWidth="1"/>
    <col min="8968" max="8968" width="9.7109375" customWidth="1"/>
    <col min="8969" max="8969" width="9.140625" customWidth="1"/>
    <col min="8970" max="8970" width="10.5703125" customWidth="1"/>
    <col min="8971" max="8971" width="10.140625" customWidth="1"/>
    <col min="9217" max="9217" width="3" customWidth="1"/>
    <col min="9218" max="9218" width="28.140625" customWidth="1"/>
    <col min="9219" max="9219" width="10" customWidth="1"/>
    <col min="9220" max="9220" width="9.42578125" customWidth="1"/>
    <col min="9221" max="9221" width="10" customWidth="1"/>
    <col min="9222" max="9222" width="9.28515625" customWidth="1"/>
    <col min="9223" max="9223" width="10.140625" customWidth="1"/>
    <col min="9224" max="9224" width="9.7109375" customWidth="1"/>
    <col min="9225" max="9225" width="9.140625" customWidth="1"/>
    <col min="9226" max="9226" width="10.5703125" customWidth="1"/>
    <col min="9227" max="9227" width="10.140625" customWidth="1"/>
    <col min="9473" max="9473" width="3" customWidth="1"/>
    <col min="9474" max="9474" width="28.140625" customWidth="1"/>
    <col min="9475" max="9475" width="10" customWidth="1"/>
    <col min="9476" max="9476" width="9.42578125" customWidth="1"/>
    <col min="9477" max="9477" width="10" customWidth="1"/>
    <col min="9478" max="9478" width="9.28515625" customWidth="1"/>
    <col min="9479" max="9479" width="10.140625" customWidth="1"/>
    <col min="9480" max="9480" width="9.7109375" customWidth="1"/>
    <col min="9481" max="9481" width="9.140625" customWidth="1"/>
    <col min="9482" max="9482" width="10.5703125" customWidth="1"/>
    <col min="9483" max="9483" width="10.140625" customWidth="1"/>
    <col min="9729" max="9729" width="3" customWidth="1"/>
    <col min="9730" max="9730" width="28.140625" customWidth="1"/>
    <col min="9731" max="9731" width="10" customWidth="1"/>
    <col min="9732" max="9732" width="9.42578125" customWidth="1"/>
    <col min="9733" max="9733" width="10" customWidth="1"/>
    <col min="9734" max="9734" width="9.28515625" customWidth="1"/>
    <col min="9735" max="9735" width="10.140625" customWidth="1"/>
    <col min="9736" max="9736" width="9.7109375" customWidth="1"/>
    <col min="9737" max="9737" width="9.140625" customWidth="1"/>
    <col min="9738" max="9738" width="10.5703125" customWidth="1"/>
    <col min="9739" max="9739" width="10.140625" customWidth="1"/>
    <col min="9985" max="9985" width="3" customWidth="1"/>
    <col min="9986" max="9986" width="28.140625" customWidth="1"/>
    <col min="9987" max="9987" width="10" customWidth="1"/>
    <col min="9988" max="9988" width="9.42578125" customWidth="1"/>
    <col min="9989" max="9989" width="10" customWidth="1"/>
    <col min="9990" max="9990" width="9.28515625" customWidth="1"/>
    <col min="9991" max="9991" width="10.140625" customWidth="1"/>
    <col min="9992" max="9992" width="9.7109375" customWidth="1"/>
    <col min="9993" max="9993" width="9.140625" customWidth="1"/>
    <col min="9994" max="9994" width="10.5703125" customWidth="1"/>
    <col min="9995" max="9995" width="10.140625" customWidth="1"/>
    <col min="10241" max="10241" width="3" customWidth="1"/>
    <col min="10242" max="10242" width="28.140625" customWidth="1"/>
    <col min="10243" max="10243" width="10" customWidth="1"/>
    <col min="10244" max="10244" width="9.42578125" customWidth="1"/>
    <col min="10245" max="10245" width="10" customWidth="1"/>
    <col min="10246" max="10246" width="9.28515625" customWidth="1"/>
    <col min="10247" max="10247" width="10.140625" customWidth="1"/>
    <col min="10248" max="10248" width="9.7109375" customWidth="1"/>
    <col min="10249" max="10249" width="9.140625" customWidth="1"/>
    <col min="10250" max="10250" width="10.5703125" customWidth="1"/>
    <col min="10251" max="10251" width="10.140625" customWidth="1"/>
    <col min="10497" max="10497" width="3" customWidth="1"/>
    <col min="10498" max="10498" width="28.140625" customWidth="1"/>
    <col min="10499" max="10499" width="10" customWidth="1"/>
    <col min="10500" max="10500" width="9.42578125" customWidth="1"/>
    <col min="10501" max="10501" width="10" customWidth="1"/>
    <col min="10502" max="10502" width="9.28515625" customWidth="1"/>
    <col min="10503" max="10503" width="10.140625" customWidth="1"/>
    <col min="10504" max="10504" width="9.7109375" customWidth="1"/>
    <col min="10505" max="10505" width="9.140625" customWidth="1"/>
    <col min="10506" max="10506" width="10.5703125" customWidth="1"/>
    <col min="10507" max="10507" width="10.140625" customWidth="1"/>
    <col min="10753" max="10753" width="3" customWidth="1"/>
    <col min="10754" max="10754" width="28.140625" customWidth="1"/>
    <col min="10755" max="10755" width="10" customWidth="1"/>
    <col min="10756" max="10756" width="9.42578125" customWidth="1"/>
    <col min="10757" max="10757" width="10" customWidth="1"/>
    <col min="10758" max="10758" width="9.28515625" customWidth="1"/>
    <col min="10759" max="10759" width="10.140625" customWidth="1"/>
    <col min="10760" max="10760" width="9.7109375" customWidth="1"/>
    <col min="10761" max="10761" width="9.140625" customWidth="1"/>
    <col min="10762" max="10762" width="10.5703125" customWidth="1"/>
    <col min="10763" max="10763" width="10.140625" customWidth="1"/>
    <col min="11009" max="11009" width="3" customWidth="1"/>
    <col min="11010" max="11010" width="28.140625" customWidth="1"/>
    <col min="11011" max="11011" width="10" customWidth="1"/>
    <col min="11012" max="11012" width="9.42578125" customWidth="1"/>
    <col min="11013" max="11013" width="10" customWidth="1"/>
    <col min="11014" max="11014" width="9.28515625" customWidth="1"/>
    <col min="11015" max="11015" width="10.140625" customWidth="1"/>
    <col min="11016" max="11016" width="9.7109375" customWidth="1"/>
    <col min="11017" max="11017" width="9.140625" customWidth="1"/>
    <col min="11018" max="11018" width="10.5703125" customWidth="1"/>
    <col min="11019" max="11019" width="10.140625" customWidth="1"/>
    <col min="11265" max="11265" width="3" customWidth="1"/>
    <col min="11266" max="11266" width="28.140625" customWidth="1"/>
    <col min="11267" max="11267" width="10" customWidth="1"/>
    <col min="11268" max="11268" width="9.42578125" customWidth="1"/>
    <col min="11269" max="11269" width="10" customWidth="1"/>
    <col min="11270" max="11270" width="9.28515625" customWidth="1"/>
    <col min="11271" max="11271" width="10.140625" customWidth="1"/>
    <col min="11272" max="11272" width="9.7109375" customWidth="1"/>
    <col min="11273" max="11273" width="9.140625" customWidth="1"/>
    <col min="11274" max="11274" width="10.5703125" customWidth="1"/>
    <col min="11275" max="11275" width="10.140625" customWidth="1"/>
    <col min="11521" max="11521" width="3" customWidth="1"/>
    <col min="11522" max="11522" width="28.140625" customWidth="1"/>
    <col min="11523" max="11523" width="10" customWidth="1"/>
    <col min="11524" max="11524" width="9.42578125" customWidth="1"/>
    <col min="11525" max="11525" width="10" customWidth="1"/>
    <col min="11526" max="11526" width="9.28515625" customWidth="1"/>
    <col min="11527" max="11527" width="10.140625" customWidth="1"/>
    <col min="11528" max="11528" width="9.7109375" customWidth="1"/>
    <col min="11529" max="11529" width="9.140625" customWidth="1"/>
    <col min="11530" max="11530" width="10.5703125" customWidth="1"/>
    <col min="11531" max="11531" width="10.140625" customWidth="1"/>
    <col min="11777" max="11777" width="3" customWidth="1"/>
    <col min="11778" max="11778" width="28.140625" customWidth="1"/>
    <col min="11779" max="11779" width="10" customWidth="1"/>
    <col min="11780" max="11780" width="9.42578125" customWidth="1"/>
    <col min="11781" max="11781" width="10" customWidth="1"/>
    <col min="11782" max="11782" width="9.28515625" customWidth="1"/>
    <col min="11783" max="11783" width="10.140625" customWidth="1"/>
    <col min="11784" max="11784" width="9.7109375" customWidth="1"/>
    <col min="11785" max="11785" width="9.140625" customWidth="1"/>
    <col min="11786" max="11786" width="10.5703125" customWidth="1"/>
    <col min="11787" max="11787" width="10.140625" customWidth="1"/>
    <col min="12033" max="12033" width="3" customWidth="1"/>
    <col min="12034" max="12034" width="28.140625" customWidth="1"/>
    <col min="12035" max="12035" width="10" customWidth="1"/>
    <col min="12036" max="12036" width="9.42578125" customWidth="1"/>
    <col min="12037" max="12037" width="10" customWidth="1"/>
    <col min="12038" max="12038" width="9.28515625" customWidth="1"/>
    <col min="12039" max="12039" width="10.140625" customWidth="1"/>
    <col min="12040" max="12040" width="9.7109375" customWidth="1"/>
    <col min="12041" max="12041" width="9.140625" customWidth="1"/>
    <col min="12042" max="12042" width="10.5703125" customWidth="1"/>
    <col min="12043" max="12043" width="10.140625" customWidth="1"/>
    <col min="12289" max="12289" width="3" customWidth="1"/>
    <col min="12290" max="12290" width="28.140625" customWidth="1"/>
    <col min="12291" max="12291" width="10" customWidth="1"/>
    <col min="12292" max="12292" width="9.42578125" customWidth="1"/>
    <col min="12293" max="12293" width="10" customWidth="1"/>
    <col min="12294" max="12294" width="9.28515625" customWidth="1"/>
    <col min="12295" max="12295" width="10.140625" customWidth="1"/>
    <col min="12296" max="12296" width="9.7109375" customWidth="1"/>
    <col min="12297" max="12297" width="9.140625" customWidth="1"/>
    <col min="12298" max="12298" width="10.5703125" customWidth="1"/>
    <col min="12299" max="12299" width="10.140625" customWidth="1"/>
    <col min="12545" max="12545" width="3" customWidth="1"/>
    <col min="12546" max="12546" width="28.140625" customWidth="1"/>
    <col min="12547" max="12547" width="10" customWidth="1"/>
    <col min="12548" max="12548" width="9.42578125" customWidth="1"/>
    <col min="12549" max="12549" width="10" customWidth="1"/>
    <col min="12550" max="12550" width="9.28515625" customWidth="1"/>
    <col min="12551" max="12551" width="10.140625" customWidth="1"/>
    <col min="12552" max="12552" width="9.7109375" customWidth="1"/>
    <col min="12553" max="12553" width="9.140625" customWidth="1"/>
    <col min="12554" max="12554" width="10.5703125" customWidth="1"/>
    <col min="12555" max="12555" width="10.140625" customWidth="1"/>
    <col min="12801" max="12801" width="3" customWidth="1"/>
    <col min="12802" max="12802" width="28.140625" customWidth="1"/>
    <col min="12803" max="12803" width="10" customWidth="1"/>
    <col min="12804" max="12804" width="9.42578125" customWidth="1"/>
    <col min="12805" max="12805" width="10" customWidth="1"/>
    <col min="12806" max="12806" width="9.28515625" customWidth="1"/>
    <col min="12807" max="12807" width="10.140625" customWidth="1"/>
    <col min="12808" max="12808" width="9.7109375" customWidth="1"/>
    <col min="12809" max="12809" width="9.140625" customWidth="1"/>
    <col min="12810" max="12810" width="10.5703125" customWidth="1"/>
    <col min="12811" max="12811" width="10.140625" customWidth="1"/>
    <col min="13057" max="13057" width="3" customWidth="1"/>
    <col min="13058" max="13058" width="28.140625" customWidth="1"/>
    <col min="13059" max="13059" width="10" customWidth="1"/>
    <col min="13060" max="13060" width="9.42578125" customWidth="1"/>
    <col min="13061" max="13061" width="10" customWidth="1"/>
    <col min="13062" max="13062" width="9.28515625" customWidth="1"/>
    <col min="13063" max="13063" width="10.140625" customWidth="1"/>
    <col min="13064" max="13064" width="9.7109375" customWidth="1"/>
    <col min="13065" max="13065" width="9.140625" customWidth="1"/>
    <col min="13066" max="13066" width="10.5703125" customWidth="1"/>
    <col min="13067" max="13067" width="10.140625" customWidth="1"/>
    <col min="13313" max="13313" width="3" customWidth="1"/>
    <col min="13314" max="13314" width="28.140625" customWidth="1"/>
    <col min="13315" max="13315" width="10" customWidth="1"/>
    <col min="13316" max="13316" width="9.42578125" customWidth="1"/>
    <col min="13317" max="13317" width="10" customWidth="1"/>
    <col min="13318" max="13318" width="9.28515625" customWidth="1"/>
    <col min="13319" max="13319" width="10.140625" customWidth="1"/>
    <col min="13320" max="13320" width="9.7109375" customWidth="1"/>
    <col min="13321" max="13321" width="9.140625" customWidth="1"/>
    <col min="13322" max="13322" width="10.5703125" customWidth="1"/>
    <col min="13323" max="13323" width="10.140625" customWidth="1"/>
    <col min="13569" max="13569" width="3" customWidth="1"/>
    <col min="13570" max="13570" width="28.140625" customWidth="1"/>
    <col min="13571" max="13571" width="10" customWidth="1"/>
    <col min="13572" max="13572" width="9.42578125" customWidth="1"/>
    <col min="13573" max="13573" width="10" customWidth="1"/>
    <col min="13574" max="13574" width="9.28515625" customWidth="1"/>
    <col min="13575" max="13575" width="10.140625" customWidth="1"/>
    <col min="13576" max="13576" width="9.7109375" customWidth="1"/>
    <col min="13577" max="13577" width="9.140625" customWidth="1"/>
    <col min="13578" max="13578" width="10.5703125" customWidth="1"/>
    <col min="13579" max="13579" width="10.140625" customWidth="1"/>
    <col min="13825" max="13825" width="3" customWidth="1"/>
    <col min="13826" max="13826" width="28.140625" customWidth="1"/>
    <col min="13827" max="13827" width="10" customWidth="1"/>
    <col min="13828" max="13828" width="9.42578125" customWidth="1"/>
    <col min="13829" max="13829" width="10" customWidth="1"/>
    <col min="13830" max="13830" width="9.28515625" customWidth="1"/>
    <col min="13831" max="13831" width="10.140625" customWidth="1"/>
    <col min="13832" max="13832" width="9.7109375" customWidth="1"/>
    <col min="13833" max="13833" width="9.140625" customWidth="1"/>
    <col min="13834" max="13834" width="10.5703125" customWidth="1"/>
    <col min="13835" max="13835" width="10.140625" customWidth="1"/>
    <col min="14081" max="14081" width="3" customWidth="1"/>
    <col min="14082" max="14082" width="28.140625" customWidth="1"/>
    <col min="14083" max="14083" width="10" customWidth="1"/>
    <col min="14084" max="14084" width="9.42578125" customWidth="1"/>
    <col min="14085" max="14085" width="10" customWidth="1"/>
    <col min="14086" max="14086" width="9.28515625" customWidth="1"/>
    <col min="14087" max="14087" width="10.140625" customWidth="1"/>
    <col min="14088" max="14088" width="9.7109375" customWidth="1"/>
    <col min="14089" max="14089" width="9.140625" customWidth="1"/>
    <col min="14090" max="14090" width="10.5703125" customWidth="1"/>
    <col min="14091" max="14091" width="10.140625" customWidth="1"/>
    <col min="14337" max="14337" width="3" customWidth="1"/>
    <col min="14338" max="14338" width="28.140625" customWidth="1"/>
    <col min="14339" max="14339" width="10" customWidth="1"/>
    <col min="14340" max="14340" width="9.42578125" customWidth="1"/>
    <col min="14341" max="14341" width="10" customWidth="1"/>
    <col min="14342" max="14342" width="9.28515625" customWidth="1"/>
    <col min="14343" max="14343" width="10.140625" customWidth="1"/>
    <col min="14344" max="14344" width="9.7109375" customWidth="1"/>
    <col min="14345" max="14345" width="9.140625" customWidth="1"/>
    <col min="14346" max="14346" width="10.5703125" customWidth="1"/>
    <col min="14347" max="14347" width="10.140625" customWidth="1"/>
    <col min="14593" max="14593" width="3" customWidth="1"/>
    <col min="14594" max="14594" width="28.140625" customWidth="1"/>
    <col min="14595" max="14595" width="10" customWidth="1"/>
    <col min="14596" max="14596" width="9.42578125" customWidth="1"/>
    <col min="14597" max="14597" width="10" customWidth="1"/>
    <col min="14598" max="14598" width="9.28515625" customWidth="1"/>
    <col min="14599" max="14599" width="10.140625" customWidth="1"/>
    <col min="14600" max="14600" width="9.7109375" customWidth="1"/>
    <col min="14601" max="14601" width="9.140625" customWidth="1"/>
    <col min="14602" max="14602" width="10.5703125" customWidth="1"/>
    <col min="14603" max="14603" width="10.140625" customWidth="1"/>
    <col min="14849" max="14849" width="3" customWidth="1"/>
    <col min="14850" max="14850" width="28.140625" customWidth="1"/>
    <col min="14851" max="14851" width="10" customWidth="1"/>
    <col min="14852" max="14852" width="9.42578125" customWidth="1"/>
    <col min="14853" max="14853" width="10" customWidth="1"/>
    <col min="14854" max="14854" width="9.28515625" customWidth="1"/>
    <col min="14855" max="14855" width="10.140625" customWidth="1"/>
    <col min="14856" max="14856" width="9.7109375" customWidth="1"/>
    <col min="14857" max="14857" width="9.140625" customWidth="1"/>
    <col min="14858" max="14858" width="10.5703125" customWidth="1"/>
    <col min="14859" max="14859" width="10.140625" customWidth="1"/>
    <col min="15105" max="15105" width="3" customWidth="1"/>
    <col min="15106" max="15106" width="28.140625" customWidth="1"/>
    <col min="15107" max="15107" width="10" customWidth="1"/>
    <col min="15108" max="15108" width="9.42578125" customWidth="1"/>
    <col min="15109" max="15109" width="10" customWidth="1"/>
    <col min="15110" max="15110" width="9.28515625" customWidth="1"/>
    <col min="15111" max="15111" width="10.140625" customWidth="1"/>
    <col min="15112" max="15112" width="9.7109375" customWidth="1"/>
    <col min="15113" max="15113" width="9.140625" customWidth="1"/>
    <col min="15114" max="15114" width="10.5703125" customWidth="1"/>
    <col min="15115" max="15115" width="10.140625" customWidth="1"/>
    <col min="15361" max="15361" width="3" customWidth="1"/>
    <col min="15362" max="15362" width="28.140625" customWidth="1"/>
    <col min="15363" max="15363" width="10" customWidth="1"/>
    <col min="15364" max="15364" width="9.42578125" customWidth="1"/>
    <col min="15365" max="15365" width="10" customWidth="1"/>
    <col min="15366" max="15366" width="9.28515625" customWidth="1"/>
    <col min="15367" max="15367" width="10.140625" customWidth="1"/>
    <col min="15368" max="15368" width="9.7109375" customWidth="1"/>
    <col min="15369" max="15369" width="9.140625" customWidth="1"/>
    <col min="15370" max="15370" width="10.5703125" customWidth="1"/>
    <col min="15371" max="15371" width="10.140625" customWidth="1"/>
    <col min="15617" max="15617" width="3" customWidth="1"/>
    <col min="15618" max="15618" width="28.140625" customWidth="1"/>
    <col min="15619" max="15619" width="10" customWidth="1"/>
    <col min="15620" max="15620" width="9.42578125" customWidth="1"/>
    <col min="15621" max="15621" width="10" customWidth="1"/>
    <col min="15622" max="15622" width="9.28515625" customWidth="1"/>
    <col min="15623" max="15623" width="10.140625" customWidth="1"/>
    <col min="15624" max="15624" width="9.7109375" customWidth="1"/>
    <col min="15625" max="15625" width="9.140625" customWidth="1"/>
    <col min="15626" max="15626" width="10.5703125" customWidth="1"/>
    <col min="15627" max="15627" width="10.140625" customWidth="1"/>
    <col min="15873" max="15873" width="3" customWidth="1"/>
    <col min="15874" max="15874" width="28.140625" customWidth="1"/>
    <col min="15875" max="15875" width="10" customWidth="1"/>
    <col min="15876" max="15876" width="9.42578125" customWidth="1"/>
    <col min="15877" max="15877" width="10" customWidth="1"/>
    <col min="15878" max="15878" width="9.28515625" customWidth="1"/>
    <col min="15879" max="15879" width="10.140625" customWidth="1"/>
    <col min="15880" max="15880" width="9.7109375" customWidth="1"/>
    <col min="15881" max="15881" width="9.140625" customWidth="1"/>
    <col min="15882" max="15882" width="10.5703125" customWidth="1"/>
    <col min="15883" max="15883" width="10.140625" customWidth="1"/>
    <col min="16129" max="16129" width="3" customWidth="1"/>
    <col min="16130" max="16130" width="28.140625" customWidth="1"/>
    <col min="16131" max="16131" width="10" customWidth="1"/>
    <col min="16132" max="16132" width="9.42578125" customWidth="1"/>
    <col min="16133" max="16133" width="10" customWidth="1"/>
    <col min="16134" max="16134" width="9.28515625" customWidth="1"/>
    <col min="16135" max="16135" width="10.140625" customWidth="1"/>
    <col min="16136" max="16136" width="9.7109375" customWidth="1"/>
    <col min="16137" max="16137" width="9.140625" customWidth="1"/>
    <col min="16138" max="16138" width="10.5703125" customWidth="1"/>
    <col min="16139" max="16139" width="10.140625" customWidth="1"/>
  </cols>
  <sheetData>
    <row r="1" spans="1:13" ht="15" customHeight="1" x14ac:dyDescent="0.25">
      <c r="B1" s="83" t="s">
        <v>26</v>
      </c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3" ht="15" customHeight="1" x14ac:dyDescent="0.25"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29.25" customHeight="1" x14ac:dyDescent="0.25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x14ac:dyDescent="0.25">
      <c r="B4" s="1"/>
      <c r="C4" s="1"/>
      <c r="D4" s="2"/>
      <c r="E4" s="2"/>
      <c r="F4" s="3"/>
      <c r="G4" s="2"/>
      <c r="H4" s="2"/>
      <c r="I4" s="4"/>
      <c r="J4" s="5"/>
      <c r="L4" s="5" t="s">
        <v>0</v>
      </c>
    </row>
    <row r="5" spans="1:13" ht="15" customHeight="1" x14ac:dyDescent="0.25">
      <c r="A5" s="69" t="s">
        <v>1</v>
      </c>
      <c r="B5" s="72" t="s">
        <v>2</v>
      </c>
      <c r="C5" s="72" t="s">
        <v>3</v>
      </c>
      <c r="D5" s="75" t="s">
        <v>27</v>
      </c>
      <c r="E5" s="75" t="s">
        <v>24</v>
      </c>
      <c r="F5" s="75" t="s">
        <v>4</v>
      </c>
      <c r="G5" s="75" t="s">
        <v>28</v>
      </c>
      <c r="H5" s="75" t="s">
        <v>29</v>
      </c>
      <c r="I5" s="84" t="s">
        <v>30</v>
      </c>
      <c r="J5" s="84" t="s">
        <v>4</v>
      </c>
      <c r="K5" s="75" t="s">
        <v>31</v>
      </c>
      <c r="L5" s="84" t="s">
        <v>25</v>
      </c>
    </row>
    <row r="6" spans="1:13" x14ac:dyDescent="0.25">
      <c r="A6" s="70"/>
      <c r="B6" s="73"/>
      <c r="C6" s="70"/>
      <c r="D6" s="76"/>
      <c r="E6" s="78"/>
      <c r="F6" s="78"/>
      <c r="G6" s="78"/>
      <c r="H6" s="76"/>
      <c r="I6" s="85"/>
      <c r="J6" s="85"/>
      <c r="K6" s="76"/>
      <c r="L6" s="85"/>
    </row>
    <row r="7" spans="1:13" ht="43.5" customHeight="1" x14ac:dyDescent="0.25">
      <c r="A7" s="71"/>
      <c r="B7" s="74"/>
      <c r="C7" s="71"/>
      <c r="D7" s="77"/>
      <c r="E7" s="79"/>
      <c r="F7" s="79"/>
      <c r="G7" s="79"/>
      <c r="H7" s="77"/>
      <c r="I7" s="86"/>
      <c r="J7" s="86"/>
      <c r="K7" s="77"/>
      <c r="L7" s="86"/>
    </row>
    <row r="8" spans="1:13" x14ac:dyDescent="0.25">
      <c r="A8" s="6"/>
      <c r="B8" s="7" t="s">
        <v>5</v>
      </c>
      <c r="C8" s="8">
        <f>SUM(C9:C14)</f>
        <v>709515</v>
      </c>
      <c r="D8" s="9">
        <f>SUM(D9:D14)</f>
        <v>447539.6</v>
      </c>
      <c r="E8" s="9">
        <f t="shared" ref="E8:E14" si="0">D8*100/C8</f>
        <v>63.076834175457883</v>
      </c>
      <c r="F8" s="10">
        <f>SUM(F9:F14)</f>
        <v>-261975.40000000002</v>
      </c>
      <c r="G8" s="9">
        <f>SUM(G9:G14)</f>
        <v>424179</v>
      </c>
      <c r="H8" s="9">
        <f>SUM(H9:H14)</f>
        <v>447539.6</v>
      </c>
      <c r="I8" s="11">
        <f>H8*100/G8</f>
        <v>105.50725047680342</v>
      </c>
      <c r="J8" s="8">
        <f>SUM(J9:J14)</f>
        <v>23360.599999999984</v>
      </c>
      <c r="K8" s="12">
        <f>SUM(K9:K14)</f>
        <v>312707.90000000002</v>
      </c>
      <c r="L8" s="65">
        <f>H8/K8*100</f>
        <v>143.11745881699821</v>
      </c>
    </row>
    <row r="9" spans="1:13" x14ac:dyDescent="0.25">
      <c r="A9" s="13">
        <v>1</v>
      </c>
      <c r="B9" s="14" t="s">
        <v>6</v>
      </c>
      <c r="C9" s="15">
        <v>616158</v>
      </c>
      <c r="D9" s="16">
        <v>376960.8</v>
      </c>
      <c r="E9" s="16">
        <f t="shared" si="0"/>
        <v>61.17924298637687</v>
      </c>
      <c r="F9" s="16">
        <f>D9-C9</f>
        <v>-239197.2</v>
      </c>
      <c r="G9" s="16">
        <v>361946</v>
      </c>
      <c r="H9" s="16">
        <f t="shared" ref="H9:H14" si="1">D9</f>
        <v>376960.8</v>
      </c>
      <c r="I9" s="17">
        <f t="shared" ref="I9:I14" si="2">H9*100/G9</f>
        <v>104.14835362181098</v>
      </c>
      <c r="J9" s="17">
        <f t="shared" ref="J9:J14" si="3">H9-G9</f>
        <v>15014.799999999988</v>
      </c>
      <c r="K9" s="17">
        <v>270235.8</v>
      </c>
      <c r="L9" s="66">
        <f>H9/K9*100</f>
        <v>139.49328697382063</v>
      </c>
    </row>
    <row r="10" spans="1:13" x14ac:dyDescent="0.25">
      <c r="A10" s="13">
        <v>2</v>
      </c>
      <c r="B10" s="18" t="s">
        <v>7</v>
      </c>
      <c r="C10" s="15">
        <v>15381</v>
      </c>
      <c r="D10" s="16">
        <v>14685.1</v>
      </c>
      <c r="E10" s="16">
        <f t="shared" si="0"/>
        <v>95.475586762889279</v>
      </c>
      <c r="F10" s="16">
        <f>D10-C10</f>
        <v>-695.89999999999964</v>
      </c>
      <c r="G10" s="16">
        <v>11739</v>
      </c>
      <c r="H10" s="16">
        <f t="shared" si="1"/>
        <v>14685.1</v>
      </c>
      <c r="I10" s="17">
        <f t="shared" si="2"/>
        <v>125.09668625947695</v>
      </c>
      <c r="J10" s="17">
        <f t="shared" si="3"/>
        <v>2946.1000000000004</v>
      </c>
      <c r="K10" s="13"/>
      <c r="L10" s="66"/>
    </row>
    <row r="11" spans="1:13" x14ac:dyDescent="0.25">
      <c r="A11" s="13">
        <v>3</v>
      </c>
      <c r="B11" s="13" t="s">
        <v>8</v>
      </c>
      <c r="C11" s="17">
        <v>173</v>
      </c>
      <c r="D11" s="16">
        <v>176.5</v>
      </c>
      <c r="E11" s="16">
        <f t="shared" si="0"/>
        <v>102.02312138728324</v>
      </c>
      <c r="F11" s="16">
        <f>D11-C11</f>
        <v>3.5</v>
      </c>
      <c r="G11" s="16">
        <v>148</v>
      </c>
      <c r="H11" s="16">
        <f t="shared" si="1"/>
        <v>176.5</v>
      </c>
      <c r="I11" s="17">
        <f t="shared" si="2"/>
        <v>119.25675675675676</v>
      </c>
      <c r="J11" s="17">
        <f t="shared" si="3"/>
        <v>28.5</v>
      </c>
      <c r="K11" s="13">
        <v>156.69999999999999</v>
      </c>
      <c r="L11" s="66">
        <f>H11/K11*100</f>
        <v>112.63560944479897</v>
      </c>
    </row>
    <row r="12" spans="1:13" x14ac:dyDescent="0.25">
      <c r="A12" s="13">
        <v>4</v>
      </c>
      <c r="B12" s="13" t="s">
        <v>9</v>
      </c>
      <c r="C12" s="17">
        <v>52773</v>
      </c>
      <c r="D12" s="16">
        <v>37978.199999999997</v>
      </c>
      <c r="E12" s="16">
        <f t="shared" si="0"/>
        <v>71.965209482121537</v>
      </c>
      <c r="F12" s="16">
        <f t="shared" ref="F12:F24" si="4">D12-C12</f>
        <v>-14794.800000000003</v>
      </c>
      <c r="G12" s="16">
        <v>34440</v>
      </c>
      <c r="H12" s="16">
        <f t="shared" si="1"/>
        <v>37978.199999999997</v>
      </c>
      <c r="I12" s="17">
        <f t="shared" si="2"/>
        <v>110.27351916376305</v>
      </c>
      <c r="J12" s="17">
        <f t="shared" si="3"/>
        <v>3538.1999999999971</v>
      </c>
      <c r="K12" s="13">
        <v>32311.9</v>
      </c>
      <c r="L12" s="66">
        <f>H12/K12*100</f>
        <v>117.53626372946189</v>
      </c>
    </row>
    <row r="13" spans="1:13" x14ac:dyDescent="0.25">
      <c r="A13" s="13">
        <v>5</v>
      </c>
      <c r="B13" s="19" t="s">
        <v>10</v>
      </c>
      <c r="C13" s="20">
        <v>1589</v>
      </c>
      <c r="D13" s="21">
        <v>580.1</v>
      </c>
      <c r="E13" s="16">
        <f t="shared" si="0"/>
        <v>36.507237256135937</v>
      </c>
      <c r="F13" s="16">
        <f t="shared" si="4"/>
        <v>-1008.9</v>
      </c>
      <c r="G13" s="22">
        <v>1208</v>
      </c>
      <c r="H13" s="16">
        <f t="shared" si="1"/>
        <v>580.1</v>
      </c>
      <c r="I13" s="17">
        <f t="shared" si="2"/>
        <v>48.021523178807946</v>
      </c>
      <c r="J13" s="17">
        <f t="shared" si="3"/>
        <v>-627.9</v>
      </c>
      <c r="K13" s="17">
        <v>1089.4000000000001</v>
      </c>
      <c r="L13" s="66">
        <f>H13/K13*100</f>
        <v>53.249495134936666</v>
      </c>
    </row>
    <row r="14" spans="1:13" x14ac:dyDescent="0.25">
      <c r="A14" s="13">
        <v>6</v>
      </c>
      <c r="B14" s="13" t="s">
        <v>11</v>
      </c>
      <c r="C14" s="17">
        <v>23441</v>
      </c>
      <c r="D14" s="16">
        <v>17158.900000000001</v>
      </c>
      <c r="E14" s="16">
        <f t="shared" si="0"/>
        <v>73.200375410605361</v>
      </c>
      <c r="F14" s="16">
        <f t="shared" si="4"/>
        <v>-6282.0999999999985</v>
      </c>
      <c r="G14" s="16">
        <v>14698</v>
      </c>
      <c r="H14" s="16">
        <f t="shared" si="1"/>
        <v>17158.900000000001</v>
      </c>
      <c r="I14" s="17">
        <f t="shared" si="2"/>
        <v>116.74309429854404</v>
      </c>
      <c r="J14" s="17">
        <f t="shared" si="3"/>
        <v>2460.9000000000015</v>
      </c>
      <c r="K14" s="17">
        <v>8914.1</v>
      </c>
      <c r="L14" s="66">
        <f>H14/K14*100</f>
        <v>192.49167049954568</v>
      </c>
    </row>
    <row r="15" spans="1:13" x14ac:dyDescent="0.25">
      <c r="A15" s="23"/>
      <c r="B15" s="7" t="s">
        <v>12</v>
      </c>
      <c r="C15" s="24">
        <f>SUM(C16:C24)</f>
        <v>222869</v>
      </c>
      <c r="D15" s="9">
        <f>SUM(D16:D24)</f>
        <v>129861</v>
      </c>
      <c r="E15" s="9">
        <f>D15*100/C15</f>
        <v>58.267861389426074</v>
      </c>
      <c r="F15" s="10">
        <f>SUM(F16:F24)</f>
        <v>-93008</v>
      </c>
      <c r="G15" s="9">
        <f>SUM(G16:G24)</f>
        <v>159120</v>
      </c>
      <c r="H15" s="9">
        <f>SUM(H16:H24)</f>
        <v>129861</v>
      </c>
      <c r="I15" s="8">
        <f>H15*100/G15</f>
        <v>81.611990950226243</v>
      </c>
      <c r="J15" s="8">
        <f>SUM(J16:J24)</f>
        <v>-29258.999999999996</v>
      </c>
      <c r="K15" s="9">
        <f>SUM(K16:K24)</f>
        <v>60415</v>
      </c>
      <c r="L15" s="67">
        <f>H15/K15*100</f>
        <v>214.94827443515683</v>
      </c>
      <c r="M15" s="25"/>
    </row>
    <row r="16" spans="1:13" x14ac:dyDescent="0.25">
      <c r="A16" s="23">
        <v>7</v>
      </c>
      <c r="B16" s="13" t="s">
        <v>13</v>
      </c>
      <c r="C16" s="17">
        <v>80546</v>
      </c>
      <c r="D16" s="16">
        <v>52720.800000000003</v>
      </c>
      <c r="E16" s="16">
        <f>D16*100/C16</f>
        <v>65.454274576018676</v>
      </c>
      <c r="F16" s="16">
        <f t="shared" si="4"/>
        <v>-27825.199999999997</v>
      </c>
      <c r="G16" s="16">
        <v>56672</v>
      </c>
      <c r="H16" s="26">
        <f t="shared" ref="H16:H24" si="5">D16</f>
        <v>52720.800000000003</v>
      </c>
      <c r="I16" s="27">
        <f t="shared" ref="I16:I25" si="6">H16*100/G16</f>
        <v>93.027950310559007</v>
      </c>
      <c r="J16" s="17">
        <f>H16-G16</f>
        <v>-3951.1999999999971</v>
      </c>
      <c r="K16" s="17">
        <v>24059</v>
      </c>
      <c r="L16" s="66" t="s">
        <v>32</v>
      </c>
      <c r="M16" s="25"/>
    </row>
    <row r="17" spans="1:15" ht="30" x14ac:dyDescent="0.25">
      <c r="A17" s="28">
        <v>8</v>
      </c>
      <c r="B17" s="29" t="s">
        <v>14</v>
      </c>
      <c r="C17" s="30">
        <v>6749</v>
      </c>
      <c r="D17" s="31">
        <v>4413.5</v>
      </c>
      <c r="E17" s="16">
        <f t="shared" ref="E17:E24" si="7">D17*100/C17</f>
        <v>65.394873314565118</v>
      </c>
      <c r="F17" s="16">
        <f t="shared" si="4"/>
        <v>-2335.5</v>
      </c>
      <c r="G17" s="32">
        <v>4674</v>
      </c>
      <c r="H17" s="26">
        <f t="shared" si="5"/>
        <v>4413.5</v>
      </c>
      <c r="I17" s="27">
        <f t="shared" si="6"/>
        <v>94.426615318784769</v>
      </c>
      <c r="J17" s="17">
        <f t="shared" ref="J17:J24" si="8">H17-G17</f>
        <v>-260.5</v>
      </c>
      <c r="K17" s="13">
        <v>3236.6</v>
      </c>
      <c r="L17" s="66">
        <f t="shared" ref="L17:L24" si="9">H17/K17*100</f>
        <v>136.3622319718223</v>
      </c>
    </row>
    <row r="18" spans="1:15" ht="30" x14ac:dyDescent="0.25">
      <c r="A18" s="23">
        <v>9</v>
      </c>
      <c r="B18" s="33" t="s">
        <v>15</v>
      </c>
      <c r="C18" s="34">
        <v>3791</v>
      </c>
      <c r="D18" s="32">
        <v>3683.5</v>
      </c>
      <c r="E18" s="16">
        <f t="shared" si="7"/>
        <v>97.164336586652595</v>
      </c>
      <c r="F18" s="16">
        <f t="shared" si="4"/>
        <v>-107.5</v>
      </c>
      <c r="G18" s="16">
        <v>2855</v>
      </c>
      <c r="H18" s="26">
        <f t="shared" si="5"/>
        <v>3683.5</v>
      </c>
      <c r="I18" s="27">
        <f t="shared" si="6"/>
        <v>129.01926444833626</v>
      </c>
      <c r="J18" s="17">
        <f t="shared" si="8"/>
        <v>828.5</v>
      </c>
      <c r="K18" s="16">
        <v>5161</v>
      </c>
      <c r="L18" s="66">
        <f t="shared" si="9"/>
        <v>71.371827165278049</v>
      </c>
    </row>
    <row r="19" spans="1:15" ht="45" x14ac:dyDescent="0.25">
      <c r="A19" s="23">
        <v>10</v>
      </c>
      <c r="B19" s="33" t="s">
        <v>16</v>
      </c>
      <c r="C19" s="35">
        <v>2415</v>
      </c>
      <c r="D19" s="16">
        <v>1810</v>
      </c>
      <c r="E19" s="16">
        <f t="shared" si="7"/>
        <v>74.948240165631475</v>
      </c>
      <c r="F19" s="16">
        <f t="shared" si="4"/>
        <v>-605</v>
      </c>
      <c r="G19" s="16">
        <v>1398</v>
      </c>
      <c r="H19" s="26">
        <f t="shared" si="5"/>
        <v>1810</v>
      </c>
      <c r="I19" s="27">
        <f t="shared" si="6"/>
        <v>129.47067238912732</v>
      </c>
      <c r="J19" s="17">
        <f t="shared" si="8"/>
        <v>412</v>
      </c>
      <c r="K19" s="16">
        <v>1051.4000000000001</v>
      </c>
      <c r="L19" s="66">
        <f t="shared" si="9"/>
        <v>172.15141715807493</v>
      </c>
    </row>
    <row r="20" spans="1:15" x14ac:dyDescent="0.25">
      <c r="A20" s="23">
        <v>11</v>
      </c>
      <c r="B20" s="19" t="s">
        <v>17</v>
      </c>
      <c r="C20" s="36">
        <v>2068</v>
      </c>
      <c r="D20" s="16">
        <v>1830</v>
      </c>
      <c r="E20" s="16">
        <f t="shared" si="7"/>
        <v>88.491295938104443</v>
      </c>
      <c r="F20" s="16">
        <f t="shared" si="4"/>
        <v>-238</v>
      </c>
      <c r="G20" s="32">
        <v>1537</v>
      </c>
      <c r="H20" s="26">
        <f t="shared" si="5"/>
        <v>1830</v>
      </c>
      <c r="I20" s="27">
        <f t="shared" si="6"/>
        <v>119.06310995445673</v>
      </c>
      <c r="J20" s="17">
        <f t="shared" si="8"/>
        <v>293</v>
      </c>
      <c r="K20" s="16">
        <v>1457.8</v>
      </c>
      <c r="L20" s="66">
        <f t="shared" si="9"/>
        <v>125.53162299355193</v>
      </c>
    </row>
    <row r="21" spans="1:15" x14ac:dyDescent="0.25">
      <c r="A21" s="23">
        <v>12</v>
      </c>
      <c r="B21" s="37" t="s">
        <v>18</v>
      </c>
      <c r="C21" s="38">
        <v>250</v>
      </c>
      <c r="D21" s="39">
        <v>219.4</v>
      </c>
      <c r="E21" s="16">
        <f t="shared" si="7"/>
        <v>87.76</v>
      </c>
      <c r="F21" s="16">
        <f t="shared" si="4"/>
        <v>-30.599999999999994</v>
      </c>
      <c r="G21" s="32">
        <v>150</v>
      </c>
      <c r="H21" s="26">
        <f t="shared" si="5"/>
        <v>219.4</v>
      </c>
      <c r="I21" s="27">
        <f t="shared" si="6"/>
        <v>146.26666666666668</v>
      </c>
      <c r="J21" s="17">
        <f t="shared" si="8"/>
        <v>69.400000000000006</v>
      </c>
      <c r="K21" s="16">
        <v>1071.5999999999999</v>
      </c>
      <c r="L21" s="66">
        <f t="shared" si="9"/>
        <v>20.474057484135873</v>
      </c>
    </row>
    <row r="22" spans="1:15" x14ac:dyDescent="0.25">
      <c r="A22" s="28">
        <v>13</v>
      </c>
      <c r="B22" s="40" t="s">
        <v>19</v>
      </c>
      <c r="C22" s="17">
        <v>108854</v>
      </c>
      <c r="D22" s="16">
        <v>54956.1</v>
      </c>
      <c r="E22" s="16">
        <f t="shared" si="7"/>
        <v>50.486063902107411</v>
      </c>
      <c r="F22" s="16">
        <f t="shared" si="4"/>
        <v>-53897.9</v>
      </c>
      <c r="G22" s="32">
        <v>80001</v>
      </c>
      <c r="H22" s="26">
        <f t="shared" si="5"/>
        <v>54956.1</v>
      </c>
      <c r="I22" s="27">
        <f t="shared" si="6"/>
        <v>68.69426632167098</v>
      </c>
      <c r="J22" s="17">
        <f t="shared" si="8"/>
        <v>-25044.9</v>
      </c>
      <c r="K22" s="17">
        <v>12259.4</v>
      </c>
      <c r="L22" s="66" t="s">
        <v>33</v>
      </c>
    </row>
    <row r="23" spans="1:15" x14ac:dyDescent="0.25">
      <c r="A23" s="23">
        <v>14</v>
      </c>
      <c r="B23" s="13" t="s">
        <v>20</v>
      </c>
      <c r="C23" s="20">
        <v>7294</v>
      </c>
      <c r="D23" s="32">
        <v>4035.4</v>
      </c>
      <c r="E23" s="16">
        <f t="shared" si="7"/>
        <v>55.324924595557995</v>
      </c>
      <c r="F23" s="16">
        <f t="shared" si="4"/>
        <v>-3258.6</v>
      </c>
      <c r="G23" s="16">
        <v>5235</v>
      </c>
      <c r="H23" s="26">
        <f t="shared" si="5"/>
        <v>4035.4</v>
      </c>
      <c r="I23" s="27">
        <f t="shared" si="6"/>
        <v>77.085004775549194</v>
      </c>
      <c r="J23" s="17">
        <f t="shared" si="8"/>
        <v>-1199.5999999999999</v>
      </c>
      <c r="K23" s="17">
        <v>5495.5</v>
      </c>
      <c r="L23" s="66">
        <f t="shared" si="9"/>
        <v>73.430988990992631</v>
      </c>
    </row>
    <row r="24" spans="1:15" x14ac:dyDescent="0.25">
      <c r="A24" s="41">
        <v>15</v>
      </c>
      <c r="B24" s="19" t="s">
        <v>21</v>
      </c>
      <c r="C24" s="17">
        <v>10902</v>
      </c>
      <c r="D24" s="16">
        <v>6192.3</v>
      </c>
      <c r="E24" s="16">
        <f t="shared" si="7"/>
        <v>56.799669785360486</v>
      </c>
      <c r="F24" s="16">
        <f t="shared" si="4"/>
        <v>-4709.7</v>
      </c>
      <c r="G24" s="22">
        <v>6598</v>
      </c>
      <c r="H24" s="26">
        <f t="shared" si="5"/>
        <v>6192.3</v>
      </c>
      <c r="I24" s="27">
        <f t="shared" si="6"/>
        <v>93.851167020309191</v>
      </c>
      <c r="J24" s="17">
        <f t="shared" si="8"/>
        <v>-405.69999999999982</v>
      </c>
      <c r="K24" s="17">
        <v>6622.7</v>
      </c>
      <c r="L24" s="66">
        <f t="shared" si="9"/>
        <v>93.501140018421495</v>
      </c>
    </row>
    <row r="25" spans="1:15" s="44" customFormat="1" x14ac:dyDescent="0.25">
      <c r="A25" s="42"/>
      <c r="B25" s="42" t="s">
        <v>22</v>
      </c>
      <c r="C25" s="43">
        <f>C15+C8</f>
        <v>932384</v>
      </c>
      <c r="D25" s="43">
        <f>D15+D8</f>
        <v>577400.6</v>
      </c>
      <c r="E25" s="43">
        <f>D25*100/C25</f>
        <v>61.927338950475338</v>
      </c>
      <c r="F25" s="43">
        <f>F15+F8</f>
        <v>-354983.4</v>
      </c>
      <c r="G25" s="43">
        <f>G15+G8</f>
        <v>583299</v>
      </c>
      <c r="H25" s="43">
        <f>H15+H8</f>
        <v>577400.6</v>
      </c>
      <c r="I25" s="43">
        <f t="shared" si="6"/>
        <v>98.988786197130466</v>
      </c>
      <c r="J25" s="43">
        <f>H25-G25</f>
        <v>-5898.4000000000233</v>
      </c>
      <c r="K25" s="9">
        <f>K15+K8</f>
        <v>373122.9</v>
      </c>
      <c r="L25" s="68">
        <f>H25/K25*100</f>
        <v>154.7481004248198</v>
      </c>
      <c r="O25" s="45"/>
    </row>
    <row r="26" spans="1:15" s="46" customFormat="1" x14ac:dyDescent="0.25"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46" t="s">
        <v>23</v>
      </c>
      <c r="O26"/>
    </row>
    <row r="27" spans="1:15" x14ac:dyDescent="0.25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5" x14ac:dyDescent="0.25">
      <c r="A28" s="47"/>
      <c r="B28" s="81"/>
      <c r="C28" s="49"/>
      <c r="D28" s="50"/>
      <c r="E28" s="50"/>
      <c r="F28" s="50"/>
      <c r="G28" s="50"/>
      <c r="H28" s="82"/>
      <c r="I28" s="82"/>
      <c r="J28" s="51"/>
      <c r="K28" s="82"/>
      <c r="L28" s="82"/>
    </row>
    <row r="29" spans="1:15" x14ac:dyDescent="0.25">
      <c r="A29" s="52"/>
      <c r="B29" s="81"/>
      <c r="C29" s="49"/>
      <c r="D29" s="53"/>
      <c r="E29" s="53"/>
      <c r="F29" s="53"/>
      <c r="G29" s="53"/>
      <c r="H29" s="82"/>
      <c r="I29" s="82"/>
      <c r="J29" s="54"/>
      <c r="K29" s="82"/>
      <c r="L29" s="82"/>
    </row>
    <row r="30" spans="1:15" x14ac:dyDescent="0.25">
      <c r="A30" s="52"/>
      <c r="B30" s="55"/>
      <c r="C30" s="55"/>
      <c r="D30" s="53"/>
      <c r="E30" s="53"/>
      <c r="F30" s="53"/>
      <c r="G30" s="53"/>
      <c r="H30" s="56"/>
      <c r="I30" s="54"/>
      <c r="J30" s="57"/>
    </row>
    <row r="31" spans="1:15" x14ac:dyDescent="0.25">
      <c r="A31" s="47"/>
      <c r="B31" s="58"/>
      <c r="C31" s="59"/>
      <c r="D31" s="60"/>
      <c r="E31" s="60"/>
      <c r="F31" s="61"/>
      <c r="G31" s="60"/>
      <c r="H31" s="60"/>
      <c r="I31" s="47"/>
      <c r="J31" s="62"/>
    </row>
    <row r="32" spans="1:15" x14ac:dyDescent="0.25">
      <c r="B32" s="59"/>
      <c r="C32" s="59"/>
      <c r="D32" s="63"/>
    </row>
    <row r="33" spans="2:7" x14ac:dyDescent="0.25">
      <c r="B33" s="59"/>
    </row>
    <row r="38" spans="2:7" x14ac:dyDescent="0.25">
      <c r="G38" s="64" t="s">
        <v>23</v>
      </c>
    </row>
  </sheetData>
  <mergeCells count="17">
    <mergeCell ref="B26:K26"/>
    <mergeCell ref="B28:B29"/>
    <mergeCell ref="H28:I29"/>
    <mergeCell ref="K28:L29"/>
    <mergeCell ref="B1:L3"/>
    <mergeCell ref="F5:F7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Толмачева Оксана Викторовна</dc:creator>
  <cp:lastModifiedBy>Толмачева Оксана Викторовна</cp:lastModifiedBy>
  <cp:lastPrinted>2015-05-08T07:07:07Z</cp:lastPrinted>
  <dcterms:created xsi:type="dcterms:W3CDTF">2015-05-08T06:32:13Z</dcterms:created>
  <dcterms:modified xsi:type="dcterms:W3CDTF">2015-10-13T11:57:05Z</dcterms:modified>
</cp:coreProperties>
</file>